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ხარისხის კონტროლი" sheetId="1" r:id="rId1"/>
    <sheet name="Reestr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E4" i="1" s="1"/>
  <c r="A5" i="1"/>
  <c r="E5" i="1" s="1"/>
  <c r="A6" i="1"/>
  <c r="E6" i="1" s="1"/>
  <c r="A7" i="1"/>
  <c r="A8" i="1"/>
  <c r="A9" i="1"/>
  <c r="A10" i="1"/>
  <c r="E10" i="1" s="1"/>
  <c r="A11" i="1"/>
  <c r="E11" i="1" s="1"/>
  <c r="A12" i="1"/>
  <c r="E12" i="1" s="1"/>
  <c r="A13" i="1"/>
  <c r="E13" i="1" s="1"/>
  <c r="A14" i="1"/>
  <c r="E14" i="1" s="1"/>
  <c r="A15" i="1"/>
  <c r="A16" i="1"/>
  <c r="A17" i="1"/>
  <c r="A18" i="1"/>
  <c r="E18" i="1" s="1"/>
  <c r="A19" i="1"/>
  <c r="E19" i="1" s="1"/>
  <c r="A20" i="1"/>
  <c r="E20" i="1" s="1"/>
  <c r="A21" i="1"/>
  <c r="E21" i="1" s="1"/>
  <c r="A22" i="1"/>
  <c r="E22" i="1" s="1"/>
  <c r="A2" i="1"/>
  <c r="E2" i="1" s="1"/>
  <c r="E7" i="1"/>
  <c r="E8" i="1"/>
  <c r="E9" i="1"/>
  <c r="E15" i="1"/>
  <c r="E16" i="1"/>
  <c r="E17" i="1"/>
  <c r="E3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" i="1"/>
</calcChain>
</file>

<file path=xl/sharedStrings.xml><?xml version="1.0" encoding="utf-8"?>
<sst xmlns="http://schemas.openxmlformats.org/spreadsheetml/2006/main" count="236" uniqueCount="101">
  <si>
    <t>01027068497</t>
  </si>
  <si>
    <t>01011003417</t>
  </si>
  <si>
    <t>56001015800</t>
  </si>
  <si>
    <t>01030031908</t>
  </si>
  <si>
    <t>01015018195</t>
  </si>
  <si>
    <t>35001042058</t>
  </si>
  <si>
    <t>20001008017</t>
  </si>
  <si>
    <t>01001069153</t>
  </si>
  <si>
    <t>01005042229</t>
  </si>
  <si>
    <t>01005023463</t>
  </si>
  <si>
    <t>01002006408</t>
  </si>
  <si>
    <t>20001001198</t>
  </si>
  <si>
    <t>01022010229</t>
  </si>
  <si>
    <t>01006000560</t>
  </si>
  <si>
    <t>01006013625</t>
  </si>
  <si>
    <t>01010009364</t>
  </si>
  <si>
    <t>01019008170</t>
  </si>
  <si>
    <t>01003015237</t>
  </si>
  <si>
    <t>01020009271</t>
  </si>
  <si>
    <t>57001001432</t>
  </si>
  <si>
    <t>44001004554</t>
  </si>
  <si>
    <t>PrivateNumber</t>
  </si>
  <si>
    <t>Excell_No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</si>
  <si>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</si>
  <si>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</si>
  <si>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</si>
  <si>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</si>
  <si>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</si>
  <si>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პირადი ნომერი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</si>
  <si>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</si>
  <si>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</si>
  <si>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</si>
  <si>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</si>
  <si>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</si>
  <si>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</si>
  <si>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</si>
  <si>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FU</t>
  </si>
  <si>
    <t>15 12 2020</t>
  </si>
  <si>
    <t>4/3/-</t>
  </si>
  <si>
    <t>კოკ 3 თვე, ამჯამად ნორკოლუტი  პაპ -ASCUS, კოლპო- CIN 1 2019</t>
  </si>
  <si>
    <t>ბარაბაძე ეკატერინე</t>
  </si>
  <si>
    <t>LSIL/CIN1</t>
  </si>
  <si>
    <t>ა(ა) იპ ეროვნული სკრინინგ ცენტრი დიდუბის ფილიალი</t>
  </si>
  <si>
    <t>პირველადი</t>
  </si>
  <si>
    <t>14 12 2020</t>
  </si>
  <si>
    <t>1წ/წ</t>
  </si>
  <si>
    <t>7/2/-</t>
  </si>
  <si>
    <t>კრიო 2014წ</t>
  </si>
  <si>
    <t>ASCUS</t>
  </si>
  <si>
    <t>სკრინინგი 4</t>
  </si>
  <si>
    <t>3/2/-</t>
  </si>
  <si>
    <t>არა</t>
  </si>
  <si>
    <t>სკრინინგი 2</t>
  </si>
  <si>
    <t>6თვის წინ</t>
  </si>
  <si>
    <t>2/1/-</t>
  </si>
  <si>
    <t>08 12 2020</t>
  </si>
  <si>
    <t>2 თვის წინ</t>
  </si>
  <si>
    <t>4/1/-</t>
  </si>
  <si>
    <t>თოფურიძე სოფიო</t>
  </si>
  <si>
    <t>ა(ა) იპ ეროვნული სკრინინგ ცენტრი ვარკეთილის ფილიალი</t>
  </si>
  <si>
    <t>სკრინინგი 3</t>
  </si>
  <si>
    <t>0/0/-</t>
  </si>
  <si>
    <t>2019 პაპი- CIN 1.კოლპოსკოპია - CIN1. 2020წ.ივნისის თვეში მარჯვენამხრივი კისტექტომია და საშილოსნოს მიომური კვანძის ამოსახსვრა.</t>
  </si>
  <si>
    <t>16 12 2020</t>
  </si>
  <si>
    <t>07,12,2020</t>
  </si>
  <si>
    <t xml:space="preserve"> 4/ 2/ხელოვნური; </t>
  </si>
  <si>
    <t>pap NILM, kolpo cin1</t>
  </si>
  <si>
    <t>ა(ა) იპ ეროვნული სკრინინგ ცენტრი გლდანის ფილიალი</t>
  </si>
  <si>
    <t>09 12 2020</t>
  </si>
  <si>
    <t>02,12,20</t>
  </si>
  <si>
    <t>2/2/-</t>
  </si>
  <si>
    <t>2019წ პაპ CIN 1, კოლპო CIN1</t>
  </si>
  <si>
    <t>13/2/-</t>
  </si>
  <si>
    <t>28,11</t>
  </si>
  <si>
    <t>1/1/-</t>
  </si>
  <si>
    <t>3/3/-</t>
  </si>
  <si>
    <t>პაპი ნორმა. კოლპოსკოპია CIN1.   3 საკეისრო კვეთა.</t>
  </si>
  <si>
    <t>პაპ-ტესტით ASCUS;კოლპოსკოპიით - CIN1</t>
  </si>
  <si>
    <t>24.11.20</t>
  </si>
  <si>
    <t>4/4/-</t>
  </si>
  <si>
    <t>პაპ-LSIL კოლპოსკოპია-GrI</t>
  </si>
  <si>
    <t>18 12 2020</t>
  </si>
  <si>
    <t>30,11,2020</t>
  </si>
  <si>
    <t>pap cin1, kolpo cin1</t>
  </si>
  <si>
    <t xml:space="preserve">3/1/თვითნებითი; </t>
  </si>
  <si>
    <t>10 12 2020</t>
  </si>
  <si>
    <t>30,11</t>
  </si>
  <si>
    <t>HSIL/CIN2-3</t>
  </si>
  <si>
    <t>6თ.წ</t>
  </si>
  <si>
    <t>12 12 2020</t>
  </si>
  <si>
    <t>04,12,20</t>
  </si>
  <si>
    <t xml:space="preserve">24/4/ხელოვნური; </t>
  </si>
  <si>
    <t>HSIL</t>
  </si>
  <si>
    <t>29,11,2020</t>
  </si>
  <si>
    <t>0/-/-</t>
  </si>
  <si>
    <t>17 12 2020</t>
  </si>
  <si>
    <t>6/3/-</t>
  </si>
  <si>
    <t>ეწევა 20 წელია</t>
  </si>
  <si>
    <t>ASCH</t>
  </si>
  <si>
    <t>NILM</t>
  </si>
  <si>
    <t>LSIL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</si>
</sst>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0" xfId="0" applyFill="1"/>
    <xf numFmtId="49" fontId="0" fillId="0" borderId="0" xfId="0" applyNumberFormat="1" applyFill="1" applyAlignment="1">
      <alignment horizontal="left" readingOrder="1"/>
    </xf>
    <xf numFmtId="0" fontId="3" fillId="0" borderId="2" xfId="0" applyFont="1" applyBorder="1" applyAlignment="1">
      <alignment horizontal="left"/>
    </xf>
    <xf numFmtId="0" fontId="1" fillId="0" borderId="2" xfId="0" applyFont="1" applyBorder="1" applyAlignment="1" applyProtection="1">
      <alignment horizontal="left" vertical="top" wrapText="1" readingOrder="1"/>
      <protection locked="0"/>
    </xf>
    <xf numFmtId="49" fontId="0" fillId="0" borderId="2" xfId="0" applyNumberFormat="1" applyBorder="1" applyAlignment="1">
      <alignment horizontal="left"/>
    </xf>
    <xf numFmtId="0" fontId="1" fillId="0" borderId="2" xfId="0" applyFont="1" applyBorder="1" applyAlignment="1" applyProtection="1">
      <alignment horizontal="left" vertical="top" wrapText="1"/>
      <protection locked="0"/>
    </xf>
    <xf numFmtId="49" fontId="0" fillId="0" borderId="2" xfId="0" applyNumberFormat="1" applyFill="1" applyBorder="1" applyAlignment="1">
      <alignment horizontal="left" readingOrder="1"/>
    </xf>
    <xf numFmtId="49" fontId="3" fillId="0" borderId="1" xfId="0" applyNumberFormat="1" applyFont="1" applyBorder="1"/>
    <xf numFmtId="0" fontId="0" fillId="0" borderId="1" xfId="0" applyFill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0" fillId="0" borderId="0" xfId="0" applyNumberFormat="1" applyFill="1"/>
    <xf numFmtId="164" fontId="0" fillId="0" borderId="0" xfId="0" applyNumberFormat="1" applyFill="1"/>
    <xf numFmtId="49" fontId="0" fillId="0" borderId="0" xfId="0" applyNumberFormat="1"/>
    <xf numFmtId="16" fontId="0" fillId="0" borderId="0" xfId="0" applyNumberFormat="1"/>
    <xf numFmtId="0" fontId="0" fillId="2" borderId="0" xfId="0" applyFill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 applyProtection="1">
      <alignment horizontal="left" vertical="top" wrapText="1" readingOrder="1"/>
      <protection locked="0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workbookViewId="0">
      <selection activeCell="C19" sqref="C19:D20"/>
    </sheetView>
  </sheetViews>
  <sheetFormatPr defaultRowHeight="15" x14ac:dyDescent="0.25"/>
  <cols>
    <col min="1" max="1" width="16.140625" style="2" customWidth="1"/>
    <col min="2" max="2" width="12.28515625" style="2" customWidth="1"/>
    <col min="3" max="3" width="19.85546875" style="3" customWidth="1"/>
    <col min="4" max="4" width="32.28515625" style="10" customWidth="1"/>
    <col min="5" max="5" width="28.42578125" style="14" customWidth="1"/>
    <col min="6" max="16384" width="9.140625" style="2"/>
  </cols>
  <sheetData>
    <row r="1" spans="1:9" x14ac:dyDescent="0.25">
      <c r="C1" s="4" t="s">
        <v>22</v>
      </c>
      <c r="D1" s="9" t="s">
        <v>21</v>
      </c>
      <c r="E1" s="14">
        <v>20201221</v>
      </c>
    </row>
    <row r="2" spans="1:9" x14ac:dyDescent="0.25">
      <c r="A2" s="2" t="str">
        <f>$E$1&amp;TEXT(B2, "00")</f>
        <v>2020122101</v>
      </c>
      <c r="B2" s="15">
        <v>1</v>
      </c>
      <c r="C2" s="11">
        <v>3217</v>
      </c>
      <c r="D2" s="1" t="s">
        <v>0</v>
      </c>
      <c r="E2" s="14" t="str">
        <f t="shared" ref="E2:E22" si="0">"insert into @PID_EXCELL_NO values("&amp;A2&amp;",'"&amp;D2&amp;"')"</f>
        <v>insert into @PID_EXCELL_NO values(2020122101,'01027068497')</v>
      </c>
      <c r="I2" s="2" t="b">
        <f>C2&lt;C3</f>
        <v>1</v>
      </c>
    </row>
    <row r="3" spans="1:9" x14ac:dyDescent="0.25">
      <c r="A3" s="2" t="str">
        <f t="shared" ref="A3:A22" si="1">$E$1&amp;TEXT(B3, "00")</f>
        <v>2020122102</v>
      </c>
      <c r="B3" s="15">
        <v>2</v>
      </c>
      <c r="C3" s="11">
        <v>3221</v>
      </c>
      <c r="D3" s="1" t="s">
        <v>1</v>
      </c>
      <c r="E3" s="14" t="str">
        <f t="shared" si="0"/>
        <v>insert into @PID_EXCELL_NO values(2020122102,'01011003417')</v>
      </c>
      <c r="I3" s="2" t="b">
        <f t="shared" ref="I3:I22" si="2">C3&lt;C4</f>
        <v>1</v>
      </c>
    </row>
    <row r="4" spans="1:9" x14ac:dyDescent="0.25">
      <c r="A4" s="2" t="str">
        <f t="shared" si="1"/>
        <v>2020122103</v>
      </c>
      <c r="B4" s="15">
        <v>3</v>
      </c>
      <c r="C4" s="11">
        <v>3300</v>
      </c>
      <c r="D4" s="1" t="s">
        <v>2</v>
      </c>
      <c r="E4" s="14" t="str">
        <f t="shared" si="0"/>
        <v>insert into @PID_EXCELL_NO values(2020122103,'56001015800')</v>
      </c>
      <c r="I4" s="2" t="b">
        <f t="shared" si="2"/>
        <v>1</v>
      </c>
    </row>
    <row r="5" spans="1:9" x14ac:dyDescent="0.25">
      <c r="A5" s="2" t="str">
        <f t="shared" si="1"/>
        <v>2020122104</v>
      </c>
      <c r="B5" s="15">
        <v>4</v>
      </c>
      <c r="C5" s="11">
        <v>3304</v>
      </c>
      <c r="D5" s="1" t="s">
        <v>3</v>
      </c>
      <c r="E5" s="14" t="str">
        <f t="shared" si="0"/>
        <v>insert into @PID_EXCELL_NO values(2020122104,'01030031908')</v>
      </c>
      <c r="I5" s="2" t="b">
        <f t="shared" si="2"/>
        <v>1</v>
      </c>
    </row>
    <row r="6" spans="1:9" x14ac:dyDescent="0.25">
      <c r="A6" s="2" t="str">
        <f t="shared" si="1"/>
        <v>2020122105</v>
      </c>
      <c r="B6" s="15">
        <v>5</v>
      </c>
      <c r="C6" s="11">
        <v>3309</v>
      </c>
      <c r="D6" s="1" t="s">
        <v>4</v>
      </c>
      <c r="E6" s="14" t="str">
        <f t="shared" si="0"/>
        <v>insert into @PID_EXCELL_NO values(2020122105,'01015018195')</v>
      </c>
      <c r="I6" s="2" t="b">
        <f t="shared" si="2"/>
        <v>1</v>
      </c>
    </row>
    <row r="7" spans="1:9" x14ac:dyDescent="0.25">
      <c r="A7" s="2" t="str">
        <f t="shared" si="1"/>
        <v>2020122106</v>
      </c>
      <c r="B7" s="15">
        <v>6</v>
      </c>
      <c r="C7" s="12">
        <v>6563</v>
      </c>
      <c r="D7" s="1" t="s">
        <v>5</v>
      </c>
      <c r="E7" s="14" t="str">
        <f t="shared" si="0"/>
        <v>insert into @PID_EXCELL_NO values(2020122106,'35001042058')</v>
      </c>
      <c r="I7" s="2" t="b">
        <f t="shared" si="2"/>
        <v>1</v>
      </c>
    </row>
    <row r="8" spans="1:9" x14ac:dyDescent="0.25">
      <c r="A8" s="2" t="str">
        <f t="shared" si="1"/>
        <v>2020122107</v>
      </c>
      <c r="B8" s="15">
        <v>7</v>
      </c>
      <c r="C8" s="12">
        <v>6577</v>
      </c>
      <c r="D8" s="1" t="s">
        <v>6</v>
      </c>
      <c r="E8" s="14" t="str">
        <f t="shared" si="0"/>
        <v>insert into @PID_EXCELL_NO values(2020122107,'20001008017')</v>
      </c>
      <c r="I8" s="2" t="b">
        <f t="shared" si="2"/>
        <v>1</v>
      </c>
    </row>
    <row r="9" spans="1:9" x14ac:dyDescent="0.25">
      <c r="A9" s="2" t="str">
        <f t="shared" si="1"/>
        <v>2020122108</v>
      </c>
      <c r="B9" s="15">
        <v>8</v>
      </c>
      <c r="C9" s="12">
        <v>6602</v>
      </c>
      <c r="D9" s="1" t="s">
        <v>7</v>
      </c>
      <c r="E9" s="14" t="str">
        <f t="shared" si="0"/>
        <v>insert into @PID_EXCELL_NO values(2020122108,'01001069153')</v>
      </c>
      <c r="I9" s="2" t="b">
        <f t="shared" si="2"/>
        <v>1</v>
      </c>
    </row>
    <row r="10" spans="1:9" x14ac:dyDescent="0.25">
      <c r="A10" s="2" t="str">
        <f t="shared" si="1"/>
        <v>2020122109</v>
      </c>
      <c r="B10" s="15">
        <v>9</v>
      </c>
      <c r="C10" s="12">
        <v>6629</v>
      </c>
      <c r="D10" s="13" t="s">
        <v>8</v>
      </c>
      <c r="E10" s="14" t="str">
        <f t="shared" si="0"/>
        <v>insert into @PID_EXCELL_NO values(2020122109,'01005042229')</v>
      </c>
      <c r="I10" s="2" t="b">
        <f t="shared" si="2"/>
        <v>1</v>
      </c>
    </row>
    <row r="11" spans="1:9" x14ac:dyDescent="0.25">
      <c r="A11" s="2" t="str">
        <f t="shared" si="1"/>
        <v>2020122110</v>
      </c>
      <c r="B11" s="15">
        <v>10</v>
      </c>
      <c r="C11" s="12">
        <v>6632</v>
      </c>
      <c r="D11" s="1" t="s">
        <v>20</v>
      </c>
      <c r="E11" s="14" t="str">
        <f t="shared" si="0"/>
        <v>insert into @PID_EXCELL_NO values(2020122110,'44001004554')</v>
      </c>
      <c r="I11" s="2" t="b">
        <f t="shared" si="2"/>
        <v>1</v>
      </c>
    </row>
    <row r="12" spans="1:9" x14ac:dyDescent="0.25">
      <c r="A12" s="2" t="str">
        <f t="shared" si="1"/>
        <v>2020122111</v>
      </c>
      <c r="B12" s="15">
        <v>11</v>
      </c>
      <c r="C12" s="12">
        <v>6649</v>
      </c>
      <c r="D12" s="1" t="s">
        <v>9</v>
      </c>
      <c r="E12" s="14" t="str">
        <f t="shared" si="0"/>
        <v>insert into @PID_EXCELL_NO values(2020122111,'01005023463')</v>
      </c>
      <c r="I12" s="2" t="b">
        <f t="shared" si="2"/>
        <v>1</v>
      </c>
    </row>
    <row r="13" spans="1:9" x14ac:dyDescent="0.25">
      <c r="A13" s="2" t="str">
        <f t="shared" si="1"/>
        <v>2020122112</v>
      </c>
      <c r="B13" s="15">
        <v>12</v>
      </c>
      <c r="C13" s="12">
        <v>6655</v>
      </c>
      <c r="D13" s="1" t="s">
        <v>10</v>
      </c>
      <c r="E13" s="14" t="str">
        <f t="shared" si="0"/>
        <v>insert into @PID_EXCELL_NO values(2020122112,'01002006408')</v>
      </c>
      <c r="I13" s="2" t="b">
        <f t="shared" si="2"/>
        <v>1</v>
      </c>
    </row>
    <row r="14" spans="1:9" x14ac:dyDescent="0.25">
      <c r="A14" s="2" t="str">
        <f t="shared" si="1"/>
        <v>2020122113</v>
      </c>
      <c r="B14" s="15">
        <v>13</v>
      </c>
      <c r="C14" s="12">
        <v>6672</v>
      </c>
      <c r="D14" s="1" t="s">
        <v>11</v>
      </c>
      <c r="E14" s="14" t="str">
        <f t="shared" si="0"/>
        <v>insert into @PID_EXCELL_NO values(2020122113,'20001001198')</v>
      </c>
      <c r="I14" s="2" t="b">
        <f t="shared" si="2"/>
        <v>1</v>
      </c>
    </row>
    <row r="15" spans="1:9" x14ac:dyDescent="0.25">
      <c r="A15" s="2" t="str">
        <f t="shared" si="1"/>
        <v>2020122114</v>
      </c>
      <c r="B15" s="15">
        <v>14</v>
      </c>
      <c r="C15" s="12">
        <v>6678</v>
      </c>
      <c r="D15" s="1" t="s">
        <v>12</v>
      </c>
      <c r="E15" s="14" t="str">
        <f t="shared" si="0"/>
        <v>insert into @PID_EXCELL_NO values(2020122114,'01022010229')</v>
      </c>
      <c r="I15" s="2" t="b">
        <f t="shared" si="2"/>
        <v>1</v>
      </c>
    </row>
    <row r="16" spans="1:9" x14ac:dyDescent="0.25">
      <c r="A16" s="2" t="str">
        <f t="shared" si="1"/>
        <v>2020122115</v>
      </c>
      <c r="B16" s="15">
        <v>15</v>
      </c>
      <c r="C16" s="12">
        <v>6682</v>
      </c>
      <c r="D16" s="1" t="s">
        <v>13</v>
      </c>
      <c r="E16" s="14" t="str">
        <f t="shared" si="0"/>
        <v>insert into @PID_EXCELL_NO values(2020122115,'01006000560')</v>
      </c>
      <c r="I16" s="2" t="b">
        <f t="shared" si="2"/>
        <v>1</v>
      </c>
    </row>
    <row r="17" spans="1:9" x14ac:dyDescent="0.25">
      <c r="A17" s="2" t="str">
        <f t="shared" si="1"/>
        <v>2020122116</v>
      </c>
      <c r="B17" s="15">
        <v>16</v>
      </c>
      <c r="C17" s="12">
        <v>6687</v>
      </c>
      <c r="D17" s="1" t="s">
        <v>14</v>
      </c>
      <c r="E17" s="14" t="str">
        <f t="shared" si="0"/>
        <v>insert into @PID_EXCELL_NO values(2020122116,'01006013625')</v>
      </c>
      <c r="I17" s="2" t="b">
        <f t="shared" si="2"/>
        <v>1</v>
      </c>
    </row>
    <row r="18" spans="1:9" x14ac:dyDescent="0.25">
      <c r="A18" s="2" t="str">
        <f t="shared" si="1"/>
        <v>2020122117</v>
      </c>
      <c r="B18" s="15">
        <v>17</v>
      </c>
      <c r="C18" s="12">
        <v>6697</v>
      </c>
      <c r="D18" s="1" t="s">
        <v>15</v>
      </c>
      <c r="E18" s="14" t="str">
        <f t="shared" si="0"/>
        <v>insert into @PID_EXCELL_NO values(2020122117,'01010009364')</v>
      </c>
      <c r="I18" s="2" t="b">
        <f t="shared" si="2"/>
        <v>1</v>
      </c>
    </row>
    <row r="19" spans="1:9" x14ac:dyDescent="0.25">
      <c r="A19" s="2" t="str">
        <f t="shared" si="1"/>
        <v>2020122118</v>
      </c>
      <c r="B19" s="15">
        <v>18</v>
      </c>
      <c r="C19" s="19">
        <v>6720</v>
      </c>
      <c r="D19" s="20" t="s">
        <v>16</v>
      </c>
      <c r="E19" s="14" t="str">
        <f t="shared" si="0"/>
        <v>insert into @PID_EXCELL_NO values(2020122118,'01019008170')</v>
      </c>
      <c r="I19" s="2" t="b">
        <f t="shared" si="2"/>
        <v>0</v>
      </c>
    </row>
    <row r="20" spans="1:9" x14ac:dyDescent="0.25">
      <c r="A20" s="2" t="str">
        <f t="shared" si="1"/>
        <v>2020122119</v>
      </c>
      <c r="B20" s="15">
        <v>19</v>
      </c>
      <c r="C20" s="19">
        <v>2698</v>
      </c>
      <c r="D20" s="20" t="s">
        <v>17</v>
      </c>
      <c r="E20" s="14" t="str">
        <f t="shared" si="0"/>
        <v>insert into @PID_EXCELL_NO values(2020122119,'01003015237')</v>
      </c>
      <c r="I20" s="2" t="b">
        <f t="shared" si="2"/>
        <v>1</v>
      </c>
    </row>
    <row r="21" spans="1:9" x14ac:dyDescent="0.25">
      <c r="A21" s="2" t="str">
        <f t="shared" si="1"/>
        <v>2020122120</v>
      </c>
      <c r="B21" s="15">
        <v>20</v>
      </c>
      <c r="C21" s="12">
        <v>2734</v>
      </c>
      <c r="D21" s="1" t="s">
        <v>18</v>
      </c>
      <c r="E21" s="14" t="str">
        <f t="shared" si="0"/>
        <v>insert into @PID_EXCELL_NO values(2020122120,'01020009271')</v>
      </c>
      <c r="I21" s="2" t="b">
        <f t="shared" si="2"/>
        <v>1</v>
      </c>
    </row>
    <row r="22" spans="1:9" x14ac:dyDescent="0.25">
      <c r="A22" s="2" t="str">
        <f t="shared" si="1"/>
        <v>2020122121</v>
      </c>
      <c r="B22" s="15">
        <v>21</v>
      </c>
      <c r="C22" s="12">
        <v>2754</v>
      </c>
      <c r="D22" s="1" t="s">
        <v>19</v>
      </c>
      <c r="E22" s="14" t="str">
        <f t="shared" si="0"/>
        <v>insert into @PID_EXCELL_NO values(2020122121,'57001001432')</v>
      </c>
      <c r="I22" s="2" t="b">
        <f t="shared" si="2"/>
        <v>0</v>
      </c>
    </row>
    <row r="23" spans="1:9" x14ac:dyDescent="0.25">
      <c r="C23" s="5"/>
    </row>
    <row r="24" spans="1:9" x14ac:dyDescent="0.25">
      <c r="C24" s="5"/>
    </row>
    <row r="25" spans="1:9" x14ac:dyDescent="0.25">
      <c r="C25" s="5"/>
    </row>
    <row r="26" spans="1:9" x14ac:dyDescent="0.25">
      <c r="C26" s="5"/>
    </row>
    <row r="27" spans="1:9" x14ac:dyDescent="0.25">
      <c r="C27" s="5"/>
    </row>
    <row r="28" spans="1:9" x14ac:dyDescent="0.25">
      <c r="C28" s="5"/>
    </row>
    <row r="29" spans="1:9" x14ac:dyDescent="0.25">
      <c r="C29" s="5"/>
    </row>
    <row r="30" spans="1:9" x14ac:dyDescent="0.25">
      <c r="C30" s="5"/>
    </row>
    <row r="31" spans="1:9" x14ac:dyDescent="0.25">
      <c r="C31" s="5"/>
    </row>
    <row r="32" spans="1:9" x14ac:dyDescent="0.25">
      <c r="C32" s="5"/>
    </row>
    <row r="33" spans="3:3" x14ac:dyDescent="0.25">
      <c r="C33" s="5"/>
    </row>
    <row r="34" spans="3:3" x14ac:dyDescent="0.25">
      <c r="C34" s="5"/>
    </row>
    <row r="35" spans="3:3" x14ac:dyDescent="0.25">
      <c r="C35" s="5"/>
    </row>
    <row r="36" spans="3:3" x14ac:dyDescent="0.25">
      <c r="C36" s="6"/>
    </row>
    <row r="37" spans="3:3" x14ac:dyDescent="0.25">
      <c r="C37" s="7"/>
    </row>
    <row r="38" spans="3:3" x14ac:dyDescent="0.25">
      <c r="C38" s="5"/>
    </row>
    <row r="39" spans="3:3" x14ac:dyDescent="0.25">
      <c r="C39" s="5"/>
    </row>
    <row r="40" spans="3:3" x14ac:dyDescent="0.25">
      <c r="C40" s="5"/>
    </row>
    <row r="41" spans="3:3" x14ac:dyDescent="0.25">
      <c r="C41" s="6"/>
    </row>
    <row r="42" spans="3:3" x14ac:dyDescent="0.25">
      <c r="C42" s="5"/>
    </row>
    <row r="43" spans="3:3" x14ac:dyDescent="0.25">
      <c r="C43" s="5"/>
    </row>
    <row r="44" spans="3:3" x14ac:dyDescent="0.25">
      <c r="C44" s="5"/>
    </row>
    <row r="45" spans="3:3" x14ac:dyDescent="0.25">
      <c r="C45" s="6"/>
    </row>
    <row r="46" spans="3:3" x14ac:dyDescent="0.25">
      <c r="C46" s="5"/>
    </row>
    <row r="47" spans="3:3" x14ac:dyDescent="0.25">
      <c r="C47" s="5"/>
    </row>
    <row r="48" spans="3:3" x14ac:dyDescent="0.25">
      <c r="C48" s="5"/>
    </row>
    <row r="49" spans="3:3" x14ac:dyDescent="0.25">
      <c r="C49" s="5"/>
    </row>
    <row r="50" spans="3:3" x14ac:dyDescent="0.25">
      <c r="C50" s="5"/>
    </row>
    <row r="51" spans="3:3" x14ac:dyDescent="0.25">
      <c r="C51" s="6"/>
    </row>
    <row r="52" spans="3:3" x14ac:dyDescent="0.25">
      <c r="C52" s="5"/>
    </row>
    <row r="53" spans="3:3" x14ac:dyDescent="0.25">
      <c r="C53" s="5"/>
    </row>
    <row r="54" spans="3:3" x14ac:dyDescent="0.25">
      <c r="C54" s="5"/>
    </row>
    <row r="55" spans="3:3" x14ac:dyDescent="0.25">
      <c r="C55" s="5"/>
    </row>
    <row r="56" spans="3:3" x14ac:dyDescent="0.25">
      <c r="C56" s="5"/>
    </row>
    <row r="57" spans="3:3" x14ac:dyDescent="0.25">
      <c r="C57" s="6"/>
    </row>
    <row r="58" spans="3:3" x14ac:dyDescent="0.25">
      <c r="C58" s="6"/>
    </row>
    <row r="59" spans="3:3" x14ac:dyDescent="0.25">
      <c r="C59" s="5"/>
    </row>
    <row r="60" spans="3:3" x14ac:dyDescent="0.25">
      <c r="C60" s="5"/>
    </row>
    <row r="61" spans="3:3" x14ac:dyDescent="0.25">
      <c r="C61" s="5"/>
    </row>
    <row r="62" spans="3:3" x14ac:dyDescent="0.25">
      <c r="C62" s="5"/>
    </row>
    <row r="63" spans="3:3" x14ac:dyDescent="0.25">
      <c r="C63" s="5"/>
    </row>
    <row r="64" spans="3:3" x14ac:dyDescent="0.25">
      <c r="C64" s="5"/>
    </row>
    <row r="65" spans="3:3" x14ac:dyDescent="0.25">
      <c r="C65" s="5"/>
    </row>
    <row r="66" spans="3:3" x14ac:dyDescent="0.25">
      <c r="C66" s="5"/>
    </row>
    <row r="67" spans="3:3" x14ac:dyDescent="0.25">
      <c r="C67" s="5"/>
    </row>
    <row r="68" spans="3:3" x14ac:dyDescent="0.25">
      <c r="C68" s="8"/>
    </row>
    <row r="69" spans="3:3" x14ac:dyDescent="0.25">
      <c r="C69" s="8"/>
    </row>
    <row r="70" spans="3:3" x14ac:dyDescent="0.25">
      <c r="C70" s="8"/>
    </row>
    <row r="71" spans="3:3" x14ac:dyDescent="0.25">
      <c r="C71" s="8"/>
    </row>
    <row r="72" spans="3:3" x14ac:dyDescent="0.25">
      <c r="C72" s="8"/>
    </row>
    <row r="73" spans="3:3" x14ac:dyDescent="0.25">
      <c r="C73" s="8"/>
    </row>
    <row r="74" spans="3:3" x14ac:dyDescent="0.25">
      <c r="C74" s="8"/>
    </row>
  </sheetData>
  <sortState ref="C1:E74">
    <sortCondition ref="C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L22" sqref="L22"/>
    </sheetView>
  </sheetViews>
  <sheetFormatPr defaultRowHeight="15" x14ac:dyDescent="0.25"/>
  <cols>
    <col min="6" max="6" width="19.85546875" style="16" customWidth="1"/>
  </cols>
  <sheetData>
    <row r="1" spans="1:13" x14ac:dyDescent="0.25">
      <c r="A1" s="18" t="s">
        <v>23</v>
      </c>
      <c r="B1" t="s">
        <v>24</v>
      </c>
      <c r="C1" t="s">
        <v>25</v>
      </c>
      <c r="D1" t="s">
        <v>26</v>
      </c>
      <c r="E1" t="s">
        <v>27</v>
      </c>
      <c r="F1" s="16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</row>
    <row r="2" spans="1:13" x14ac:dyDescent="0.25">
      <c r="A2" s="18">
        <v>260906</v>
      </c>
      <c r="B2" t="s">
        <v>36</v>
      </c>
      <c r="C2" t="s">
        <v>37</v>
      </c>
      <c r="D2">
        <v>15972</v>
      </c>
      <c r="E2">
        <v>46</v>
      </c>
      <c r="F2" s="16" t="s">
        <v>13</v>
      </c>
      <c r="G2" s="17">
        <v>44157</v>
      </c>
      <c r="H2" t="s">
        <v>38</v>
      </c>
      <c r="I2" t="s">
        <v>39</v>
      </c>
      <c r="J2" t="s">
        <v>40</v>
      </c>
      <c r="K2" t="s">
        <v>41</v>
      </c>
      <c r="L2" s="21" t="s">
        <v>48</v>
      </c>
      <c r="M2" t="s">
        <v>42</v>
      </c>
    </row>
    <row r="3" spans="1:13" x14ac:dyDescent="0.25">
      <c r="A3" s="18">
        <v>260796</v>
      </c>
      <c r="B3" t="s">
        <v>43</v>
      </c>
      <c r="C3" t="s">
        <v>44</v>
      </c>
      <c r="D3">
        <v>30960</v>
      </c>
      <c r="E3">
        <v>54</v>
      </c>
      <c r="F3" s="16" t="s">
        <v>10</v>
      </c>
      <c r="G3" t="s">
        <v>45</v>
      </c>
      <c r="H3" t="s">
        <v>46</v>
      </c>
      <c r="I3" t="s">
        <v>47</v>
      </c>
      <c r="J3" t="s">
        <v>40</v>
      </c>
      <c r="K3" t="s">
        <v>48</v>
      </c>
      <c r="L3" s="21" t="s">
        <v>98</v>
      </c>
      <c r="M3" t="s">
        <v>42</v>
      </c>
    </row>
    <row r="4" spans="1:13" x14ac:dyDescent="0.25">
      <c r="A4" s="18">
        <v>260901</v>
      </c>
      <c r="B4" t="s">
        <v>49</v>
      </c>
      <c r="C4" t="s">
        <v>37</v>
      </c>
      <c r="D4">
        <v>53273</v>
      </c>
      <c r="E4">
        <v>35</v>
      </c>
      <c r="F4" s="16" t="s">
        <v>14</v>
      </c>
      <c r="G4" s="17">
        <v>44167</v>
      </c>
      <c r="H4" t="s">
        <v>50</v>
      </c>
      <c r="I4" t="s">
        <v>51</v>
      </c>
      <c r="J4" t="s">
        <v>40</v>
      </c>
      <c r="K4" t="s">
        <v>48</v>
      </c>
      <c r="L4" s="21" t="s">
        <v>99</v>
      </c>
      <c r="M4" t="s">
        <v>42</v>
      </c>
    </row>
    <row r="5" spans="1:13" x14ac:dyDescent="0.25">
      <c r="A5" s="18">
        <v>260833</v>
      </c>
      <c r="B5" t="s">
        <v>52</v>
      </c>
      <c r="C5" t="s">
        <v>44</v>
      </c>
      <c r="D5">
        <v>69458</v>
      </c>
      <c r="E5">
        <v>48</v>
      </c>
      <c r="F5" s="16" t="s">
        <v>11</v>
      </c>
      <c r="G5" t="s">
        <v>53</v>
      </c>
      <c r="H5" t="s">
        <v>54</v>
      </c>
      <c r="I5" t="s">
        <v>51</v>
      </c>
      <c r="J5" t="s">
        <v>40</v>
      </c>
      <c r="K5" t="s">
        <v>48</v>
      </c>
      <c r="L5" s="21" t="s">
        <v>99</v>
      </c>
      <c r="M5" t="s">
        <v>42</v>
      </c>
    </row>
    <row r="6" spans="1:13" x14ac:dyDescent="0.25">
      <c r="A6" s="18">
        <v>260514</v>
      </c>
      <c r="B6" t="s">
        <v>52</v>
      </c>
      <c r="C6" t="s">
        <v>55</v>
      </c>
      <c r="D6">
        <v>105139</v>
      </c>
      <c r="E6">
        <v>42</v>
      </c>
      <c r="F6" s="16" t="s">
        <v>1</v>
      </c>
      <c r="G6" t="s">
        <v>56</v>
      </c>
      <c r="H6" t="s">
        <v>57</v>
      </c>
      <c r="I6" t="s">
        <v>51</v>
      </c>
      <c r="J6" t="s">
        <v>58</v>
      </c>
      <c r="K6" t="s">
        <v>41</v>
      </c>
      <c r="L6" s="21" t="s">
        <v>99</v>
      </c>
      <c r="M6" t="s">
        <v>59</v>
      </c>
    </row>
    <row r="7" spans="1:13" x14ac:dyDescent="0.25">
      <c r="A7" s="18">
        <v>260898</v>
      </c>
      <c r="B7" t="s">
        <v>60</v>
      </c>
      <c r="C7" t="s">
        <v>37</v>
      </c>
      <c r="D7">
        <v>127740</v>
      </c>
      <c r="E7">
        <v>42</v>
      </c>
      <c r="F7" s="16" t="s">
        <v>4</v>
      </c>
      <c r="G7" s="17">
        <v>44122</v>
      </c>
      <c r="H7" t="s">
        <v>61</v>
      </c>
      <c r="I7" t="s">
        <v>62</v>
      </c>
      <c r="J7" t="s">
        <v>40</v>
      </c>
      <c r="K7" t="s">
        <v>41</v>
      </c>
      <c r="L7" s="21"/>
      <c r="M7" t="s">
        <v>59</v>
      </c>
    </row>
    <row r="8" spans="1:13" x14ac:dyDescent="0.25">
      <c r="A8" s="18">
        <v>260979</v>
      </c>
      <c r="B8" t="s">
        <v>36</v>
      </c>
      <c r="C8" t="s">
        <v>63</v>
      </c>
      <c r="D8">
        <v>143685</v>
      </c>
      <c r="E8">
        <v>44</v>
      </c>
      <c r="F8" s="16" t="s">
        <v>19</v>
      </c>
      <c r="G8" t="s">
        <v>64</v>
      </c>
      <c r="H8" t="s">
        <v>65</v>
      </c>
      <c r="I8" t="s">
        <v>66</v>
      </c>
      <c r="J8" t="s">
        <v>40</v>
      </c>
      <c r="K8" t="s">
        <v>48</v>
      </c>
      <c r="L8" s="21" t="s">
        <v>99</v>
      </c>
      <c r="M8" t="s">
        <v>67</v>
      </c>
    </row>
    <row r="9" spans="1:13" x14ac:dyDescent="0.25">
      <c r="A9" s="18">
        <v>260549</v>
      </c>
      <c r="B9" t="s">
        <v>36</v>
      </c>
      <c r="C9" t="s">
        <v>68</v>
      </c>
      <c r="D9">
        <v>165649</v>
      </c>
      <c r="E9">
        <v>45</v>
      </c>
      <c r="F9" s="16" t="s">
        <v>6</v>
      </c>
      <c r="G9" t="s">
        <v>69</v>
      </c>
      <c r="H9" t="s">
        <v>70</v>
      </c>
      <c r="I9" t="s">
        <v>71</v>
      </c>
      <c r="J9" t="s">
        <v>58</v>
      </c>
      <c r="K9" t="s">
        <v>41</v>
      </c>
      <c r="L9" s="21" t="s">
        <v>100</v>
      </c>
      <c r="M9" t="s">
        <v>42</v>
      </c>
    </row>
    <row r="10" spans="1:13" x14ac:dyDescent="0.25">
      <c r="A10" s="18">
        <v>260510</v>
      </c>
      <c r="B10" t="s">
        <v>60</v>
      </c>
      <c r="C10" t="s">
        <v>55</v>
      </c>
      <c r="D10">
        <v>169001</v>
      </c>
      <c r="E10">
        <v>44</v>
      </c>
      <c r="F10" s="16" t="s">
        <v>5</v>
      </c>
      <c r="G10" s="17">
        <v>44161</v>
      </c>
      <c r="H10" t="s">
        <v>72</v>
      </c>
      <c r="I10" t="s">
        <v>51</v>
      </c>
      <c r="J10" t="s">
        <v>58</v>
      </c>
      <c r="K10" t="s">
        <v>41</v>
      </c>
      <c r="L10" s="21" t="s">
        <v>48</v>
      </c>
      <c r="M10" t="s">
        <v>42</v>
      </c>
    </row>
    <row r="11" spans="1:13" x14ac:dyDescent="0.25">
      <c r="A11" s="18">
        <v>260484</v>
      </c>
      <c r="B11" t="s">
        <v>36</v>
      </c>
      <c r="C11" t="s">
        <v>55</v>
      </c>
      <c r="D11">
        <v>194212</v>
      </c>
      <c r="E11">
        <v>28</v>
      </c>
      <c r="F11" s="16" t="s">
        <v>0</v>
      </c>
      <c r="G11" t="s">
        <v>73</v>
      </c>
      <c r="H11" t="s">
        <v>74</v>
      </c>
      <c r="I11" t="s">
        <v>51</v>
      </c>
      <c r="J11" t="s">
        <v>58</v>
      </c>
      <c r="K11" t="s">
        <v>48</v>
      </c>
      <c r="L11" s="21" t="s">
        <v>100</v>
      </c>
      <c r="M11" t="s">
        <v>59</v>
      </c>
    </row>
    <row r="12" spans="1:13" x14ac:dyDescent="0.25">
      <c r="A12" s="18">
        <v>260926</v>
      </c>
      <c r="B12" t="s">
        <v>36</v>
      </c>
      <c r="C12" t="s">
        <v>37</v>
      </c>
      <c r="D12">
        <v>201593</v>
      </c>
      <c r="E12">
        <v>31</v>
      </c>
      <c r="F12" s="16" t="s">
        <v>2</v>
      </c>
      <c r="G12" s="17">
        <v>44166</v>
      </c>
      <c r="H12" t="s">
        <v>75</v>
      </c>
      <c r="I12" t="s">
        <v>76</v>
      </c>
      <c r="J12" t="s">
        <v>40</v>
      </c>
      <c r="K12" t="s">
        <v>41</v>
      </c>
      <c r="L12" s="21" t="s">
        <v>100</v>
      </c>
      <c r="M12" t="s">
        <v>59</v>
      </c>
    </row>
    <row r="13" spans="1:13" x14ac:dyDescent="0.25">
      <c r="A13" s="18">
        <v>260852</v>
      </c>
      <c r="B13" t="s">
        <v>36</v>
      </c>
      <c r="C13" t="s">
        <v>44</v>
      </c>
      <c r="D13">
        <v>248629</v>
      </c>
      <c r="E13">
        <v>30</v>
      </c>
      <c r="F13" s="16" t="s">
        <v>9</v>
      </c>
      <c r="G13" s="17">
        <v>44162</v>
      </c>
      <c r="H13" t="s">
        <v>61</v>
      </c>
      <c r="I13" t="s">
        <v>77</v>
      </c>
      <c r="J13" t="s">
        <v>40</v>
      </c>
      <c r="K13" t="s">
        <v>48</v>
      </c>
      <c r="L13" s="21" t="s">
        <v>48</v>
      </c>
      <c r="M13" t="s">
        <v>42</v>
      </c>
    </row>
    <row r="14" spans="1:13" x14ac:dyDescent="0.25">
      <c r="A14" s="18">
        <v>260956</v>
      </c>
      <c r="B14" t="s">
        <v>36</v>
      </c>
      <c r="C14" t="s">
        <v>63</v>
      </c>
      <c r="D14">
        <v>286794</v>
      </c>
      <c r="E14">
        <v>44</v>
      </c>
      <c r="F14" s="16" t="s">
        <v>15</v>
      </c>
      <c r="G14" t="s">
        <v>78</v>
      </c>
      <c r="H14" t="s">
        <v>79</v>
      </c>
      <c r="I14" t="s">
        <v>80</v>
      </c>
      <c r="J14" t="s">
        <v>58</v>
      </c>
      <c r="K14" t="s">
        <v>41</v>
      </c>
      <c r="L14" s="21" t="s">
        <v>100</v>
      </c>
      <c r="M14" t="s">
        <v>42</v>
      </c>
    </row>
    <row r="15" spans="1:13" x14ac:dyDescent="0.25">
      <c r="A15" s="18">
        <v>261050</v>
      </c>
      <c r="B15" t="s">
        <v>36</v>
      </c>
      <c r="C15" t="s">
        <v>81</v>
      </c>
      <c r="D15">
        <v>292072</v>
      </c>
      <c r="E15">
        <v>26</v>
      </c>
      <c r="F15" s="16" t="s">
        <v>8</v>
      </c>
      <c r="G15" t="s">
        <v>82</v>
      </c>
      <c r="H15" t="s">
        <v>61</v>
      </c>
      <c r="I15" t="s">
        <v>83</v>
      </c>
      <c r="J15" t="s">
        <v>58</v>
      </c>
      <c r="K15" t="s">
        <v>48</v>
      </c>
      <c r="L15" s="21" t="s">
        <v>99</v>
      </c>
      <c r="M15" t="s">
        <v>42</v>
      </c>
    </row>
    <row r="16" spans="1:13" x14ac:dyDescent="0.25">
      <c r="A16" s="18">
        <v>260917</v>
      </c>
      <c r="B16" t="s">
        <v>43</v>
      </c>
      <c r="C16" t="s">
        <v>37</v>
      </c>
      <c r="D16">
        <v>336102</v>
      </c>
      <c r="E16">
        <v>42</v>
      </c>
      <c r="F16" s="16" t="s">
        <v>3</v>
      </c>
      <c r="G16" s="17">
        <v>44169</v>
      </c>
      <c r="H16" t="s">
        <v>84</v>
      </c>
      <c r="I16" t="s">
        <v>51</v>
      </c>
      <c r="J16" t="s">
        <v>40</v>
      </c>
      <c r="K16" t="s">
        <v>48</v>
      </c>
      <c r="L16" s="21" t="s">
        <v>48</v>
      </c>
      <c r="M16" t="s">
        <v>59</v>
      </c>
    </row>
    <row r="17" spans="1:13" x14ac:dyDescent="0.25">
      <c r="A17" s="18">
        <v>260598</v>
      </c>
      <c r="B17" t="s">
        <v>43</v>
      </c>
      <c r="C17" t="s">
        <v>85</v>
      </c>
      <c r="D17">
        <v>336160</v>
      </c>
      <c r="E17">
        <v>30</v>
      </c>
      <c r="F17" s="16" t="s">
        <v>7</v>
      </c>
      <c r="G17" t="s">
        <v>86</v>
      </c>
      <c r="H17" t="s">
        <v>74</v>
      </c>
      <c r="I17" t="s">
        <v>51</v>
      </c>
      <c r="J17" t="s">
        <v>40</v>
      </c>
      <c r="K17" t="s">
        <v>87</v>
      </c>
      <c r="L17" s="21" t="s">
        <v>100</v>
      </c>
      <c r="M17" t="s">
        <v>42</v>
      </c>
    </row>
    <row r="18" spans="1:13" x14ac:dyDescent="0.25">
      <c r="A18" s="18">
        <v>260616</v>
      </c>
      <c r="B18" t="s">
        <v>43</v>
      </c>
      <c r="C18" t="s">
        <v>85</v>
      </c>
      <c r="D18">
        <v>336171</v>
      </c>
      <c r="E18">
        <v>36</v>
      </c>
      <c r="F18" s="16" t="s">
        <v>17</v>
      </c>
      <c r="G18" t="s">
        <v>88</v>
      </c>
      <c r="H18" t="s">
        <v>75</v>
      </c>
      <c r="I18" t="s">
        <v>51</v>
      </c>
      <c r="J18" t="s">
        <v>58</v>
      </c>
      <c r="K18" t="s">
        <v>48</v>
      </c>
      <c r="L18" s="21" t="s">
        <v>99</v>
      </c>
      <c r="M18" t="s">
        <v>67</v>
      </c>
    </row>
    <row r="19" spans="1:13" x14ac:dyDescent="0.25">
      <c r="A19" s="18">
        <v>260782</v>
      </c>
      <c r="B19" t="s">
        <v>43</v>
      </c>
      <c r="C19" t="s">
        <v>89</v>
      </c>
      <c r="D19">
        <v>336267</v>
      </c>
      <c r="E19">
        <v>52</v>
      </c>
      <c r="F19" s="16" t="s">
        <v>20</v>
      </c>
      <c r="G19" t="s">
        <v>90</v>
      </c>
      <c r="H19" t="s">
        <v>91</v>
      </c>
      <c r="I19" t="s">
        <v>51</v>
      </c>
      <c r="J19" t="s">
        <v>58</v>
      </c>
      <c r="K19" t="s">
        <v>92</v>
      </c>
      <c r="L19" s="21" t="s">
        <v>99</v>
      </c>
      <c r="M19" t="s">
        <v>42</v>
      </c>
    </row>
    <row r="20" spans="1:13" x14ac:dyDescent="0.25">
      <c r="A20" s="18">
        <v>260834</v>
      </c>
      <c r="B20" t="s">
        <v>43</v>
      </c>
      <c r="C20" t="s">
        <v>44</v>
      </c>
      <c r="D20">
        <v>336297</v>
      </c>
      <c r="E20">
        <v>37</v>
      </c>
      <c r="F20" s="16" t="s">
        <v>18</v>
      </c>
      <c r="G20" t="s">
        <v>93</v>
      </c>
      <c r="H20" t="s">
        <v>70</v>
      </c>
      <c r="I20" t="s">
        <v>51</v>
      </c>
      <c r="J20" t="s">
        <v>40</v>
      </c>
      <c r="K20" t="s">
        <v>41</v>
      </c>
      <c r="L20" s="21" t="s">
        <v>48</v>
      </c>
      <c r="M20" t="s">
        <v>67</v>
      </c>
    </row>
    <row r="21" spans="1:13" x14ac:dyDescent="0.25">
      <c r="A21" s="18">
        <v>260863</v>
      </c>
      <c r="B21" t="s">
        <v>43</v>
      </c>
      <c r="C21" t="s">
        <v>37</v>
      </c>
      <c r="D21">
        <v>336311</v>
      </c>
      <c r="E21">
        <v>33</v>
      </c>
      <c r="F21" s="16" t="s">
        <v>12</v>
      </c>
      <c r="G21">
        <v>5.12</v>
      </c>
      <c r="H21" t="s">
        <v>94</v>
      </c>
      <c r="I21" t="s">
        <v>51</v>
      </c>
      <c r="J21" t="s">
        <v>40</v>
      </c>
      <c r="K21" t="s">
        <v>48</v>
      </c>
      <c r="L21" s="21" t="s">
        <v>48</v>
      </c>
      <c r="M21" t="s">
        <v>42</v>
      </c>
    </row>
    <row r="22" spans="1:13" x14ac:dyDescent="0.25">
      <c r="A22" s="18">
        <v>260997</v>
      </c>
      <c r="B22" t="s">
        <v>43</v>
      </c>
      <c r="C22" t="s">
        <v>95</v>
      </c>
      <c r="D22">
        <v>336401</v>
      </c>
      <c r="E22">
        <v>46</v>
      </c>
      <c r="F22" s="16" t="s">
        <v>16</v>
      </c>
      <c r="G22" s="17">
        <v>44155</v>
      </c>
      <c r="H22" t="s">
        <v>96</v>
      </c>
      <c r="I22" t="s">
        <v>97</v>
      </c>
      <c r="J22" t="s">
        <v>40</v>
      </c>
      <c r="K22" t="s">
        <v>48</v>
      </c>
      <c r="L22" s="21" t="s">
        <v>98</v>
      </c>
      <c r="M2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2020-12-28T10:20:58Z</dcterms:modified>
</cp:coreProperties>
</file>